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 filterPrivacy="1" defaultThemeVersion="166925"/>
  <xr:revisionPtr revIDLastSave="0" documentId="8_{497BA34C-3B33-493D-8886-8D5BAB91947D}" xr6:coauthVersionLast="47" xr6:coauthVersionMax="47" xr10:uidLastSave="{00000000-0000-0000-0000-000000000000}"/>
  <workbookProtection workbookAlgorithmName="SHA-512" workbookHashValue="NBksAUg/sUcMQclxIRtPgvE6HOa/Pg6Knjqa9bHoImUV65OgqpujQXFELR5kmYEA9DzyYMup8dUT3BZJyk7W0w==" workbookSaltValue="RWb9qNj4RoNIU2s3VwkZoA==" workbookSpinCount="100000" lockStructure="1"/>
  <bookViews>
    <workbookView xWindow="-110" yWindow="-110" windowWidth="19420" windowHeight="10420" firstSheet="1" activeTab="1" xr2:uid="{C048B074-AA6C-4D53-A4F5-CADC1FE43F53}"/>
  </bookViews>
  <sheets>
    <sheet name="1. Contents" sheetId="4" r:id="rId1"/>
    <sheet name="2. PROJECT cashflow" sheetId="3" r:id="rId2"/>
    <sheet name="3. P&amp;L POST GO LIVE cashflow" sheetId="1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5" i="3" l="1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R15" i="3"/>
  <c r="Q15" i="3"/>
  <c r="P15" i="3"/>
  <c r="O15" i="3"/>
  <c r="O26" i="3"/>
  <c r="N15" i="3"/>
  <c r="M15" i="3"/>
  <c r="L15" i="3"/>
  <c r="K15" i="3"/>
  <c r="J15" i="3"/>
  <c r="I15" i="3"/>
  <c r="I26" i="3"/>
  <c r="H15" i="3"/>
  <c r="G15" i="3"/>
  <c r="G26" i="3"/>
  <c r="F15" i="3"/>
  <c r="F26" i="3"/>
  <c r="E15" i="3"/>
  <c r="E26" i="3"/>
  <c r="D15" i="3"/>
  <c r="D26" i="3"/>
  <c r="C15" i="3"/>
  <c r="C26" i="3"/>
  <c r="B15" i="3"/>
  <c r="L26" i="3"/>
  <c r="B26" i="3"/>
  <c r="B27" i="3"/>
  <c r="J26" i="3"/>
  <c r="R26" i="3"/>
  <c r="N26" i="3"/>
  <c r="M26" i="3"/>
  <c r="Q26" i="3"/>
  <c r="H26" i="3"/>
  <c r="P26" i="3"/>
  <c r="K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R16" i="1"/>
  <c r="Q16" i="1"/>
  <c r="Q27" i="1"/>
  <c r="P16" i="1"/>
  <c r="P27" i="1"/>
  <c r="O16" i="1"/>
  <c r="N16" i="1"/>
  <c r="N27" i="1"/>
  <c r="M16" i="1"/>
  <c r="L16" i="1"/>
  <c r="K16" i="1"/>
  <c r="J16" i="1"/>
  <c r="J27" i="1"/>
  <c r="I16" i="1"/>
  <c r="I27" i="1"/>
  <c r="H16" i="1"/>
  <c r="H27" i="1"/>
  <c r="G16" i="1"/>
  <c r="F16" i="1"/>
  <c r="E16" i="1"/>
  <c r="D16" i="1"/>
  <c r="C16" i="1"/>
  <c r="B16" i="1"/>
  <c r="R27" i="1"/>
  <c r="G27" i="1"/>
  <c r="L27" i="1"/>
  <c r="O27" i="1"/>
  <c r="K27" i="1"/>
  <c r="E27" i="1"/>
  <c r="M27" i="1"/>
  <c r="C27" i="1"/>
  <c r="C28" i="1"/>
  <c r="B27" i="1"/>
  <c r="B28" i="1"/>
  <c r="D27" i="1"/>
  <c r="F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</calcChain>
</file>

<file path=xl/sharedStrings.xml><?xml version="1.0" encoding="utf-8"?>
<sst xmlns="http://schemas.openxmlformats.org/spreadsheetml/2006/main" count="156" uniqueCount="63">
  <si>
    <t>Cash Flow workbook</t>
  </si>
  <si>
    <t>This workbook contains 3 worksheets including this one. These are:
1. Contents (this sheet)
2. PROJECT Cashflow
3. P&amp;L (Profit &amp; Loss) POST GO LIVE Cashflow</t>
  </si>
  <si>
    <t>PLEASE READ AND COMPLY WITH ALL THE INSTRUCTIONS AND NOTES PROVIDED</t>
  </si>
  <si>
    <r>
      <t xml:space="preserve">This worksheet is for your </t>
    </r>
    <r>
      <rPr>
        <b/>
        <sz val="20"/>
        <color theme="1"/>
        <rFont val="Arial"/>
        <family val="2"/>
      </rPr>
      <t>cash flow</t>
    </r>
    <r>
      <rPr>
        <sz val="20"/>
        <color theme="1"/>
        <rFont val="Arial"/>
        <family val="2"/>
      </rPr>
      <t>. Instructions can be found in cell A4 and B4. The table starts on cells B6 and A7.</t>
    </r>
  </si>
  <si>
    <t>Fill in your applicant reference number here</t>
  </si>
  <si>
    <t>Fill in your applicant organisation name here</t>
  </si>
  <si>
    <r>
      <rPr>
        <b/>
        <sz val="12"/>
        <rFont val="Arial"/>
        <family val="2"/>
      </rPr>
      <t xml:space="preserve">Instructions
</t>
    </r>
    <r>
      <rPr>
        <sz val="12"/>
        <rFont val="Arial"/>
        <family val="2"/>
      </rPr>
      <t xml:space="preserve">~Please complete the below template, adding additional rows where necessary. 
~This is a </t>
    </r>
    <r>
      <rPr>
        <b/>
        <sz val="12"/>
        <rFont val="Arial"/>
        <family val="2"/>
      </rPr>
      <t xml:space="preserve">cash flow forecast </t>
    </r>
    <r>
      <rPr>
        <b/>
        <u/>
        <sz val="12"/>
        <rFont val="Arial"/>
        <family val="2"/>
      </rPr>
      <t xml:space="preserve">for project delivery </t>
    </r>
    <r>
      <rPr>
        <sz val="12"/>
        <rFont val="Arial"/>
        <family val="2"/>
      </rPr>
      <t xml:space="preserve">(do not reference ongoing business running costs unless they are integral to the capital project).
~This should start from an appropriate point (for example,. first cash income received/ costs spent) and be forward looking into the future with projections.
~First year should be done monthly, second year quarterly, third year as a whole - please adjust the time periods if the project is over a much shorter period (and as such weekly/ monthly is more appropriate).
~Include VAT on costs where applicable (if you need to pay this to HMRC and are unable to reclaim it).
</t>
    </r>
  </si>
  <si>
    <t>~Include only cash income and costs (do not include non cash income and costs such as volunteer time, depreciation).
~If the net cash flow goes negative (at the bottom) explain how this will be managed as this will mean you have more cash going out than in.
~Cash inflows for the period of the project delivery should match the project income.
~Cash outflows for the period of the project delivery should match the project expenditure/ quotes.
~This will be used to form the basis of your funding agreement and payment schedule should you be awarded the funding.
~Please note that we will want to understand the assumptions made and any benchmarking undertaken to develop and justify your forecasts.  Please add this to the notes column, or provide a separate explanation document.</t>
  </si>
  <si>
    <t>Cash Inflow</t>
  </si>
  <si>
    <t>Year 1 Month 1</t>
  </si>
  <si>
    <t>Year 1    Month 2</t>
  </si>
  <si>
    <t>Year 1    Month 3</t>
  </si>
  <si>
    <t>Year 1 Month 4</t>
  </si>
  <si>
    <t xml:space="preserve">Year 1 Month 5 </t>
  </si>
  <si>
    <t>Year 1 Month 6</t>
  </si>
  <si>
    <t>Year 1 Month 7</t>
  </si>
  <si>
    <t>Year 1  Month 8</t>
  </si>
  <si>
    <t>Year 1 Month 9</t>
  </si>
  <si>
    <t>Year 1 Month 10</t>
  </si>
  <si>
    <t>Year 1 Month 11</t>
  </si>
  <si>
    <t>Year 1 Month 12</t>
  </si>
  <si>
    <t>Qtr. 1</t>
  </si>
  <si>
    <t>Qtr. 2</t>
  </si>
  <si>
    <t>Qtr. 3</t>
  </si>
  <si>
    <t>Qtr. 4</t>
  </si>
  <si>
    <t>Annual</t>
  </si>
  <si>
    <t>Notes</t>
  </si>
  <si>
    <t>CASH INFLOWS - use positive figures</t>
  </si>
  <si>
    <t>-</t>
  </si>
  <si>
    <t>Example: grant funding or Your Fund Surrey grant bid for</t>
  </si>
  <si>
    <t>Total inflows</t>
  </si>
  <si>
    <t>CASH OUTFLOWS - use negative figures (i.e. -25)</t>
  </si>
  <si>
    <t>Example: builder costs or equipment purchases</t>
  </si>
  <si>
    <t>Total outflows</t>
  </si>
  <si>
    <t>NET CASH FLOW for that period</t>
  </si>
  <si>
    <r>
      <t>NET CASHFLOW TO DATE -</t>
    </r>
    <r>
      <rPr>
        <sz val="12"/>
        <color theme="0"/>
        <rFont val="Arial"/>
        <family val="2"/>
      </rPr>
      <t xml:space="preserve"> if this goes negative please explain how you will manage this</t>
    </r>
  </si>
  <si>
    <t>Explanation if cashflow goes negative:</t>
  </si>
  <si>
    <r>
      <t xml:space="preserve">This worksheet is for your </t>
    </r>
    <r>
      <rPr>
        <b/>
        <sz val="20"/>
        <color theme="1"/>
        <rFont val="Arial"/>
        <family val="2"/>
      </rPr>
      <t>cash flow</t>
    </r>
    <r>
      <rPr>
        <sz val="20"/>
        <color theme="1"/>
        <rFont val="Arial"/>
        <family val="2"/>
      </rPr>
      <t>. Instructions can be found in cell A4. The table starts on cells B6 and A7.</t>
    </r>
  </si>
  <si>
    <r>
      <rPr>
        <b/>
        <sz val="12"/>
        <rFont val="Arial"/>
        <family val="2"/>
      </rPr>
      <t xml:space="preserve">Instructions
</t>
    </r>
    <r>
      <rPr>
        <sz val="12"/>
        <rFont val="Arial"/>
        <family val="2"/>
      </rPr>
      <t xml:space="preserve">~Please complete the below template, adding additional rows where necessary. 
~This is a </t>
    </r>
    <r>
      <rPr>
        <b/>
        <sz val="12"/>
        <rFont val="Arial"/>
        <family val="2"/>
      </rPr>
      <t xml:space="preserve">cash flow forecast </t>
    </r>
    <r>
      <rPr>
        <b/>
        <u/>
        <sz val="12"/>
        <rFont val="Arial"/>
        <family val="2"/>
      </rPr>
      <t xml:space="preserve">for post go live of the completed project - and will be based on the organisation </t>
    </r>
    <r>
      <rPr>
        <sz val="12"/>
        <rFont val="Arial"/>
        <family val="2"/>
      </rPr>
      <t xml:space="preserve">to assess the impact on ongoing running costs.  If your application has a commercial element or the capital change will influence the ongoing running of your business or activities, you will need to complete this cashflow as well as the project delivery cashflow.
~This should start from the end of the project delivery and be forward looking into the future with projections for 3 years.
~First year should be done monthly, second year quarterly, third year as a whole.
</t>
    </r>
  </si>
  <si>
    <t>~Include VAT on costs where applicable (if you need to pay this to HMRC and are unable to reclaim it).
~Include only cash income and costs (do not include non cash income and costs such as volunteer time, depreciation).
~If the net cash flow goes negative (at the bottom) explain how this will be managed as this will mean you have more cash going out than in.
~Cash inflows should show all cash incomes expected at the new forecasted levels.
~Cash outflows should show all business running costs.
~Please note that we will want to understand the assumptions made and any benchmarking undertaken to develop and justify your forecasts.  Please add this to the notes column, or provide a separate explanation document.</t>
  </si>
  <si>
    <t>Year 1</t>
  </si>
  <si>
    <t>Year 2</t>
  </si>
  <si>
    <t>Year 3</t>
  </si>
  <si>
    <t>Month 1</t>
  </si>
  <si>
    <t>Month 2</t>
  </si>
  <si>
    <t>Month 3</t>
  </si>
  <si>
    <t>Month 4</t>
  </si>
  <si>
    <t xml:space="preserve">Month 5 </t>
  </si>
  <si>
    <t>Month 6</t>
  </si>
  <si>
    <t>Month 7</t>
  </si>
  <si>
    <t xml:space="preserve"> Month 8</t>
  </si>
  <si>
    <t>Month 9</t>
  </si>
  <si>
    <t>Month 10</t>
  </si>
  <si>
    <t>Month 11</t>
  </si>
  <si>
    <t>Month 12</t>
  </si>
  <si>
    <t>Qtr 1</t>
  </si>
  <si>
    <t>Qtr 2</t>
  </si>
  <si>
    <t>Qtr 3</t>
  </si>
  <si>
    <t>Qtr 4</t>
  </si>
  <si>
    <t>Example: membership fees</t>
  </si>
  <si>
    <t>operational income such as bar income</t>
  </si>
  <si>
    <t>Example: running costs for your organisation</t>
  </si>
  <si>
    <t>utility bills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</si>
</sst>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6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b/>
      <sz val="12"/>
      <color rgb="FFA40000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ck">
        <color theme="1"/>
      </right>
      <top style="medium">
        <color theme="1"/>
      </top>
      <bottom style="medium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6" fillId="3" borderId="0" xfId="0" applyFont="1" applyFill="1"/>
    <xf numFmtId="0" fontId="11" fillId="3" borderId="0" xfId="0" applyFont="1" applyFill="1"/>
    <xf numFmtId="0" fontId="11" fillId="0" borderId="0" xfId="0" applyFont="1" applyProtection="1">
      <protection locked="0"/>
    </xf>
    <xf numFmtId="0" fontId="3" fillId="2" borderId="0" xfId="0" applyFont="1" applyFill="1"/>
    <xf numFmtId="0" fontId="3" fillId="0" borderId="0" xfId="0" applyFont="1"/>
    <xf numFmtId="164" fontId="1" fillId="0" borderId="0" xfId="0" applyNumberFormat="1" applyFont="1" applyProtection="1">
      <protection locked="0"/>
    </xf>
    <xf numFmtId="164" fontId="3" fillId="2" borderId="0" xfId="0" applyNumberFormat="1" applyFont="1" applyFill="1"/>
    <xf numFmtId="164" fontId="11" fillId="3" borderId="0" xfId="0" applyNumberFormat="1" applyFont="1" applyFill="1"/>
    <xf numFmtId="164" fontId="1" fillId="0" borderId="0" xfId="0" applyNumberFormat="1" applyFont="1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3" borderId="3" xfId="0" applyFont="1" applyFill="1" applyBorder="1"/>
    <xf numFmtId="0" fontId="11" fillId="3" borderId="4" xfId="0" applyFont="1" applyFill="1" applyBorder="1"/>
    <xf numFmtId="164" fontId="1" fillId="0" borderId="3" xfId="0" applyNumberFormat="1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164" fontId="3" fillId="2" borderId="3" xfId="0" applyNumberFormat="1" applyFont="1" applyFill="1" applyBorder="1"/>
    <xf numFmtId="164" fontId="3" fillId="2" borderId="4" xfId="0" applyNumberFormat="1" applyFont="1" applyFill="1" applyBorder="1"/>
    <xf numFmtId="164" fontId="11" fillId="3" borderId="3" xfId="0" applyNumberFormat="1" applyFont="1" applyFill="1" applyBorder="1"/>
    <xf numFmtId="164" fontId="11" fillId="3" borderId="4" xfId="0" applyNumberFormat="1" applyFont="1" applyFill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3" fillId="2" borderId="5" xfId="0" applyFont="1" applyFill="1" applyBorder="1" applyAlignment="1">
      <alignment horizontal="center" vertical="center" wrapText="1"/>
    </xf>
    <xf numFmtId="0" fontId="11" fillId="3" borderId="5" xfId="0" applyFont="1" applyFill="1" applyBorder="1"/>
    <xf numFmtId="164" fontId="1" fillId="0" borderId="5" xfId="0" applyNumberFormat="1" applyFont="1" applyBorder="1" applyProtection="1">
      <protection locked="0"/>
    </xf>
    <xf numFmtId="164" fontId="3" fillId="2" borderId="5" xfId="0" applyNumberFormat="1" applyFont="1" applyFill="1" applyBorder="1"/>
    <xf numFmtId="164" fontId="11" fillId="3" borderId="5" xfId="0" applyNumberFormat="1" applyFont="1" applyFill="1" applyBorder="1"/>
    <xf numFmtId="164" fontId="1" fillId="0" borderId="5" xfId="0" applyNumberFormat="1" applyFont="1" applyBorder="1"/>
    <xf numFmtId="0" fontId="3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/>
    <xf numFmtId="0" fontId="1" fillId="3" borderId="6" xfId="0" applyFont="1" applyFill="1" applyBorder="1" applyAlignment="1">
      <alignment wrapText="1"/>
    </xf>
    <xf numFmtId="0" fontId="15" fillId="3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1" fillId="3" borderId="15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vertical="center" wrapText="1"/>
    </xf>
    <xf numFmtId="0" fontId="14" fillId="0" borderId="17" xfId="0" applyFont="1" applyBorder="1" applyAlignment="1">
      <alignment vertical="top"/>
    </xf>
    <xf numFmtId="0" fontId="1" fillId="0" borderId="14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1" fillId="3" borderId="18" xfId="0" applyFont="1" applyFill="1" applyBorder="1" applyAlignment="1" applyProtection="1">
      <alignment vertical="top"/>
      <protection locked="0"/>
    </xf>
  </cellXfs>
  <cellStyles count="1">
    <cellStyle name="Normal" xfId="0" builtinId="0"/>
  </cellStyles>
  <dxfs count="42"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ck">
          <color theme="1"/>
        </left>
        <right style="thick">
          <color theme="1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ck">
          <color theme="1"/>
        </right>
        <vertical/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ck">
          <color theme="1"/>
        </left>
        <right/>
        <vertical/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7030A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ck">
          <color theme="1"/>
        </left>
        <right style="thick">
          <color theme="1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ck">
          <color theme="1"/>
        </right>
        <vertical/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ck">
          <color theme="1"/>
        </left>
        <right/>
        <vertical/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7030A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C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3</xdr:col>
      <xdr:colOff>322561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CA9D01-96D0-4B61-9D20-3966CBD72F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3275" y="19050"/>
          <a:ext cx="1503661" cy="146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241299</xdr:colOff>
      <xdr:row>0</xdr:row>
      <xdr:rowOff>0</xdr:rowOff>
    </xdr:from>
    <xdr:to>
      <xdr:col>18</xdr:col>
      <xdr:colOff>742119</xdr:colOff>
      <xdr:row>3</xdr:row>
      <xdr:rowOff>287013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4067F7-C5F0-4E3F-9CD1-8012675BB6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884" y="0"/>
          <a:ext cx="1363785" cy="14300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241299</xdr:colOff>
      <xdr:row>0</xdr:row>
      <xdr:rowOff>0</xdr:rowOff>
    </xdr:from>
    <xdr:to>
      <xdr:col>18</xdr:col>
      <xdr:colOff>745928</xdr:colOff>
      <xdr:row>3</xdr:row>
      <xdr:rowOff>279393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001909-0B17-4C1B-AF87-E94F5DC1BA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9924" y="0"/>
          <a:ext cx="1386327" cy="14217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12EAC7-F365-45E2-9048-41450F429B81}" name="Table63" displayName="Table63" ref="A5:S27" totalsRowShown="0" headerRowDxfId="41" dataDxfId="40">
  <autoFilter ref="A5:S27" xr:uid="{0B2D10D4-95A0-476B-89C3-AEDE807ABE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57C490D9-5CAA-48A0-8025-CFE3A8932D28}" name="Cash Inflow" dataDxfId="39"/>
    <tableColumn id="2" xr3:uid="{43338247-41AB-4AD9-9D22-82EE685A0D54}" name="Year 1 Month 1" dataDxfId="38"/>
    <tableColumn id="3" xr3:uid="{55ABE573-20CA-4CA6-AEE2-BE016B6835BE}" name="Year 1    Month 2" dataDxfId="37"/>
    <tableColumn id="4" xr3:uid="{07B96932-7FED-4C1E-A519-6CC562148D57}" name="Year 1    Month 3" dataDxfId="36">
      <calculatedColumnFormula>SUM(#REF!)</calculatedColumnFormula>
    </tableColumn>
    <tableColumn id="5" xr3:uid="{1A1A9A1D-14F6-4F50-A7EF-808A8629F148}" name="Year 1 Month 4" dataDxfId="35"/>
    <tableColumn id="6" xr3:uid="{525C69DD-2C65-447E-8F49-0C4359D1A486}" name="Year 1 Month 5 " dataDxfId="34"/>
    <tableColumn id="7" xr3:uid="{78E91183-2AE7-4191-B436-650BD9BD416E}" name="Year 1 Month 6" dataDxfId="33"/>
    <tableColumn id="8" xr3:uid="{304A8F65-34F8-4FF1-9292-F932A0E8898E}" name="Year 1 Month 7" dataDxfId="32"/>
    <tableColumn id="9" xr3:uid="{9C75C6A3-3298-4E99-8035-58A88A0C8EC6}" name="Year 1  Month 8" dataDxfId="31"/>
    <tableColumn id="10" xr3:uid="{7423FB12-53CC-4160-A621-45A689CA223D}" name="Year 1 Month 9" dataDxfId="30"/>
    <tableColumn id="11" xr3:uid="{4C58B5E0-32D3-443C-BC7D-005381635196}" name="Year 1 Month 10" dataDxfId="29"/>
    <tableColumn id="12" xr3:uid="{B36085B6-3266-44C0-8F59-39B088BEF136}" name="Year 1 Month 11" dataDxfId="28"/>
    <tableColumn id="13" xr3:uid="{69A5A6BF-DAA7-4D59-9936-566BEBBB3A89}" name="Year 1 Month 12" dataDxfId="27"/>
    <tableColumn id="17" xr3:uid="{F6DFABFC-89EA-4643-9A3A-D82A11A5DC62}" name="Qtr. 1" dataDxfId="26"/>
    <tableColumn id="18" xr3:uid="{E0425790-3328-4753-B834-62B3DD2144E7}" name="Qtr. 2" dataDxfId="25"/>
    <tableColumn id="14" xr3:uid="{F9E8C912-F6F4-4DA6-BBF0-5FD425028AB7}" name="Qtr. 3" dataDxfId="24"/>
    <tableColumn id="19" xr3:uid="{98051BD6-1D49-49F1-A8EE-0E8AB2FB56A4}" name="Qtr. 4" dataDxfId="23"/>
    <tableColumn id="15" xr3:uid="{652820F0-BB66-42BA-9982-8A113BE5EFF5}" name="Annual" dataDxfId="22"/>
    <tableColumn id="16" xr3:uid="{02F0D26C-8A3E-4CA4-943D-43D3AAA7251D}" name="Notes" dataDxfId="21"/>
  </tableColumns>
  <tableStyleInfo name="TableStyleMedium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636F254-1272-4561-A179-57CD198258CA}" name="Table6" displayName="Table6" ref="A6:S28" totalsRowShown="0" headerRowDxfId="20" dataDxfId="19">
  <autoFilter ref="A6:S28" xr:uid="{0B2D10D4-95A0-476B-89C3-AEDE807ABE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C766F513-80FC-4CFE-BF23-521D489DEC25}" name="Cash Inflow" dataDxfId="18"/>
    <tableColumn id="2" xr3:uid="{60026F31-2573-4D7B-AB15-901844A4E719}" name="Month 1" dataDxfId="17"/>
    <tableColumn id="3" xr3:uid="{86D3B1F0-129A-44F0-B9A3-767A11999C82}" name="Month 2" dataDxfId="16"/>
    <tableColumn id="4" xr3:uid="{D09C4389-E596-443B-9AAC-8C5D984F9039}" name="Month 3" dataDxfId="15">
      <calculatedColumnFormula>SUM(#REF!)</calculatedColumnFormula>
    </tableColumn>
    <tableColumn id="5" xr3:uid="{4852F797-74B8-4349-8EC5-2B3048E91FBC}" name="Month 4" dataDxfId="14"/>
    <tableColumn id="6" xr3:uid="{16CA4104-BBCD-4509-B96E-5B75E468877B}" name="Month 5 " dataDxfId="13"/>
    <tableColumn id="7" xr3:uid="{F3F375FE-BB6B-46B4-9C7D-0B229DAD7A3B}" name="Month 6" dataDxfId="12"/>
    <tableColumn id="8" xr3:uid="{1A0A46E7-8413-45A6-8E8E-F2D9EE8380B7}" name="Month 7" dataDxfId="11"/>
    <tableColumn id="9" xr3:uid="{B8B3B809-F965-4688-B542-91D5566CE043}" name=" Month 8" dataDxfId="10"/>
    <tableColumn id="10" xr3:uid="{7E57FEF8-E84B-47F6-8EDC-D4388915A344}" name="Month 9" dataDxfId="9"/>
    <tableColumn id="11" xr3:uid="{B10E41AF-7060-4C06-89E5-0A5FFF80E9B2}" name="Month 10" dataDxfId="8"/>
    <tableColumn id="12" xr3:uid="{B120C7E6-7837-480B-B032-5F6CCD7C1A1B}" name="Month 11" dataDxfId="7"/>
    <tableColumn id="13" xr3:uid="{5FDB70DB-C067-4945-AC3E-E5A1513172E5}" name="Month 12" dataDxfId="6"/>
    <tableColumn id="17" xr3:uid="{43C0CD4A-9DE1-4AD1-9C48-E14CC366D986}" name="Qtr 1" dataDxfId="5"/>
    <tableColumn id="18" xr3:uid="{B1B32835-CB86-4658-9748-BA3B38A67401}" name="Qtr 2" dataDxfId="4"/>
    <tableColumn id="14" xr3:uid="{030BA6F9-67C5-4E97-A96C-54B34F5FE06D}" name="Qtr 3" dataDxfId="3"/>
    <tableColumn id="19" xr3:uid="{9F8F0DE0-B1BD-4EF4-BF4A-53CB45570003}" name="Qtr 4" dataDxfId="2"/>
    <tableColumn id="15" xr3:uid="{EB27E0FC-D5E9-4DC8-AD1D-8F3332AD7060}" name="Annual" dataDxfId="1"/>
    <tableColumn id="16" xr3:uid="{CC270C68-449E-4DEC-96B6-25C48022F33B}" name="Notes" dataDxfId="0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7310-CB23-4405-9B66-F07B95015532}">
  <dimension ref="A1:A3"/>
  <sheetViews>
    <sheetView zoomScale="86" workbookViewId="0">
      <selection activeCell="A2" sqref="A2"/>
    </sheetView>
  </sheetViews>
  <sheetFormatPr defaultRowHeight="14.45"/>
  <cols>
    <col min="1" max="1" width="101.85546875" customWidth="1"/>
  </cols>
  <sheetData>
    <row r="1" spans="1:1" ht="25.5" thickBot="1">
      <c r="A1" s="41" t="s">
        <v>0</v>
      </c>
    </row>
    <row r="2" spans="1:1" ht="91.5" customHeight="1" thickBot="1">
      <c r="A2" s="42" t="s">
        <v>1</v>
      </c>
    </row>
    <row r="3" spans="1:1" ht="58.5" customHeight="1" thickBot="1">
      <c r="A3" s="43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FB16C-F4CC-4914-8F9A-79B037F40AEA}">
  <dimension ref="A1:S31"/>
  <sheetViews>
    <sheetView showGridLines="0" tabSelected="1" topLeftCell="A4" zoomScale="79" zoomScaleNormal="70" workbookViewId="0">
      <selection activeCell="E3" sqref="E3"/>
    </sheetView>
  </sheetViews>
  <sheetFormatPr defaultColWidth="8.7109375" defaultRowHeight="15.6"/>
  <cols>
    <col min="1" max="1" width="63.28515625" style="1" customWidth="1"/>
    <col min="2" max="2" width="59.5703125" style="1" customWidth="1"/>
    <col min="3" max="18" width="12.7109375" style="1" customWidth="1"/>
    <col min="19" max="19" width="37.140625" style="1" customWidth="1"/>
    <col min="20" max="16384" width="8.7109375" style="1"/>
  </cols>
  <sheetData>
    <row r="1" spans="1:19" ht="30" customHeight="1" thickBot="1">
      <c r="A1" s="9" t="s">
        <v>3</v>
      </c>
    </row>
    <row r="2" spans="1:19" ht="30" customHeight="1">
      <c r="A2" s="49" t="s">
        <v>4</v>
      </c>
      <c r="B2" s="55"/>
    </row>
    <row r="3" spans="1:19" ht="30" customHeight="1">
      <c r="A3" s="50" t="s">
        <v>5</v>
      </c>
      <c r="B3" s="54"/>
    </row>
    <row r="4" spans="1:19" ht="285.95" customHeight="1" thickBot="1">
      <c r="A4" s="51" t="s">
        <v>6</v>
      </c>
      <c r="B4" s="52" t="s">
        <v>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9" ht="36.950000000000003" customHeight="1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1" t="s">
        <v>21</v>
      </c>
      <c r="O5" s="2" t="s">
        <v>22</v>
      </c>
      <c r="P5" s="2" t="s">
        <v>23</v>
      </c>
      <c r="Q5" s="22" t="s">
        <v>24</v>
      </c>
      <c r="R5" s="33" t="s">
        <v>25</v>
      </c>
      <c r="S5" s="2" t="s">
        <v>26</v>
      </c>
    </row>
    <row r="6" spans="1:19" s="3" customFormat="1">
      <c r="A6" s="10" t="s">
        <v>27</v>
      </c>
      <c r="B6" s="11" t="s">
        <v>28</v>
      </c>
      <c r="C6" s="11" t="s">
        <v>28</v>
      </c>
      <c r="D6" s="11" t="s">
        <v>28</v>
      </c>
      <c r="E6" s="11" t="s">
        <v>28</v>
      </c>
      <c r="F6" s="11" t="s">
        <v>28</v>
      </c>
      <c r="G6" s="11" t="s">
        <v>28</v>
      </c>
      <c r="H6" s="11" t="s">
        <v>28</v>
      </c>
      <c r="I6" s="11" t="s">
        <v>28</v>
      </c>
      <c r="J6" s="11" t="s">
        <v>28</v>
      </c>
      <c r="K6" s="11" t="s">
        <v>28</v>
      </c>
      <c r="L6" s="11" t="s">
        <v>28</v>
      </c>
      <c r="M6" s="11" t="s">
        <v>28</v>
      </c>
      <c r="N6" s="23"/>
      <c r="O6" s="11"/>
      <c r="P6" s="11" t="s">
        <v>28</v>
      </c>
      <c r="Q6" s="24"/>
      <c r="R6" s="34" t="s">
        <v>28</v>
      </c>
      <c r="S6" s="11" t="s">
        <v>28</v>
      </c>
    </row>
    <row r="7" spans="1:19" s="4" customFormat="1">
      <c r="A7" s="6" t="s">
        <v>29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5"/>
      <c r="O7" s="15"/>
      <c r="P7" s="15"/>
      <c r="Q7" s="26"/>
      <c r="R7" s="35"/>
      <c r="S7" s="7"/>
    </row>
    <row r="8" spans="1:19">
      <c r="A8" s="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25"/>
      <c r="O8" s="15"/>
      <c r="P8" s="15"/>
      <c r="Q8" s="26"/>
      <c r="R8" s="35"/>
      <c r="S8" s="7"/>
    </row>
    <row r="9" spans="1:19">
      <c r="A9" s="12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5"/>
      <c r="O9" s="15"/>
      <c r="P9" s="15"/>
      <c r="Q9" s="26"/>
      <c r="R9" s="35"/>
      <c r="S9" s="7"/>
    </row>
    <row r="10" spans="1:19">
      <c r="A10" s="12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5"/>
      <c r="O10" s="15"/>
      <c r="P10" s="15"/>
      <c r="Q10" s="26"/>
      <c r="R10" s="35"/>
      <c r="S10" s="7"/>
    </row>
    <row r="11" spans="1:19">
      <c r="A11" s="1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25"/>
      <c r="O11" s="15"/>
      <c r="P11" s="15"/>
      <c r="Q11" s="26"/>
      <c r="R11" s="35"/>
      <c r="S11" s="7"/>
    </row>
    <row r="12" spans="1:19">
      <c r="A12" s="12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25"/>
      <c r="O12" s="15"/>
      <c r="P12" s="15"/>
      <c r="Q12" s="26"/>
      <c r="R12" s="35"/>
      <c r="S12" s="7"/>
    </row>
    <row r="13" spans="1:19">
      <c r="A13" s="12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25"/>
      <c r="O13" s="15"/>
      <c r="P13" s="15"/>
      <c r="Q13" s="26"/>
      <c r="R13" s="35"/>
      <c r="S13" s="7"/>
    </row>
    <row r="14" spans="1:19">
      <c r="A14" s="12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25"/>
      <c r="O14" s="15"/>
      <c r="P14" s="15"/>
      <c r="Q14" s="26"/>
      <c r="R14" s="35"/>
      <c r="S14" s="7"/>
    </row>
    <row r="15" spans="1:19">
      <c r="A15" s="13" t="s">
        <v>30</v>
      </c>
      <c r="B15" s="16">
        <f>SUM(B7:B14)</f>
        <v>0</v>
      </c>
      <c r="C15" s="16">
        <f t="shared" ref="C15:R15" si="0">SUM(C7:C14)</f>
        <v>0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  <c r="I15" s="16">
        <f t="shared" si="0"/>
        <v>0</v>
      </c>
      <c r="J15" s="16">
        <f t="shared" si="0"/>
        <v>0</v>
      </c>
      <c r="K15" s="16">
        <f t="shared" si="0"/>
        <v>0</v>
      </c>
      <c r="L15" s="16">
        <f t="shared" si="0"/>
        <v>0</v>
      </c>
      <c r="M15" s="16">
        <f t="shared" si="0"/>
        <v>0</v>
      </c>
      <c r="N15" s="27">
        <f t="shared" si="0"/>
        <v>0</v>
      </c>
      <c r="O15" s="16">
        <f t="shared" si="0"/>
        <v>0</v>
      </c>
      <c r="P15" s="16">
        <f t="shared" si="0"/>
        <v>0</v>
      </c>
      <c r="Q15" s="28">
        <f t="shared" si="0"/>
        <v>0</v>
      </c>
      <c r="R15" s="36">
        <f t="shared" si="0"/>
        <v>0</v>
      </c>
      <c r="S15" s="13" t="s">
        <v>28</v>
      </c>
    </row>
    <row r="16" spans="1:19" s="14" customFormat="1">
      <c r="A16" s="10" t="s">
        <v>31</v>
      </c>
      <c r="B16" s="17" t="s">
        <v>28</v>
      </c>
      <c r="C16" s="17" t="s">
        <v>28</v>
      </c>
      <c r="D16" s="17" t="s">
        <v>28</v>
      </c>
      <c r="E16" s="17" t="s">
        <v>28</v>
      </c>
      <c r="F16" s="17" t="s">
        <v>28</v>
      </c>
      <c r="G16" s="17" t="s">
        <v>28</v>
      </c>
      <c r="H16" s="17" t="s">
        <v>28</v>
      </c>
      <c r="I16" s="17" t="s">
        <v>28</v>
      </c>
      <c r="J16" s="17" t="s">
        <v>28</v>
      </c>
      <c r="K16" s="17" t="s">
        <v>28</v>
      </c>
      <c r="L16" s="17" t="s">
        <v>28</v>
      </c>
      <c r="M16" s="17" t="s">
        <v>28</v>
      </c>
      <c r="N16" s="29"/>
      <c r="O16" s="17"/>
      <c r="P16" s="17" t="s">
        <v>28</v>
      </c>
      <c r="Q16" s="30"/>
      <c r="R16" s="37" t="s">
        <v>28</v>
      </c>
      <c r="S16" s="11" t="s">
        <v>28</v>
      </c>
    </row>
    <row r="17" spans="1:19">
      <c r="A17" s="8" t="s">
        <v>32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5"/>
      <c r="O17" s="15"/>
      <c r="P17" s="15"/>
      <c r="Q17" s="26"/>
      <c r="R17" s="35"/>
      <c r="S17" s="7"/>
    </row>
    <row r="18" spans="1:19">
      <c r="A18" s="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5"/>
      <c r="O18" s="15"/>
      <c r="P18" s="15"/>
      <c r="Q18" s="26"/>
      <c r="R18" s="35"/>
      <c r="S18" s="7"/>
    </row>
    <row r="19" spans="1:19">
      <c r="A19" s="12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25"/>
      <c r="O19" s="15"/>
      <c r="P19" s="15"/>
      <c r="Q19" s="26"/>
      <c r="R19" s="35"/>
      <c r="S19" s="7"/>
    </row>
    <row r="20" spans="1:19">
      <c r="A20" s="12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5"/>
      <c r="O20" s="15"/>
      <c r="P20" s="15"/>
      <c r="Q20" s="26"/>
      <c r="R20" s="35"/>
      <c r="S20" s="7"/>
    </row>
    <row r="21" spans="1:19">
      <c r="A21" s="1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5"/>
      <c r="O21" s="15"/>
      <c r="P21" s="15"/>
      <c r="Q21" s="26"/>
      <c r="R21" s="35"/>
      <c r="S21" s="7"/>
    </row>
    <row r="22" spans="1:19">
      <c r="A22" s="1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25"/>
      <c r="O22" s="15"/>
      <c r="P22" s="15"/>
      <c r="Q22" s="26"/>
      <c r="R22" s="35"/>
      <c r="S22" s="7"/>
    </row>
    <row r="23" spans="1:19">
      <c r="A23" s="1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25"/>
      <c r="O23" s="15"/>
      <c r="P23" s="15"/>
      <c r="Q23" s="26"/>
      <c r="R23" s="35"/>
      <c r="S23" s="7"/>
    </row>
    <row r="24" spans="1:19">
      <c r="A24" s="12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25"/>
      <c r="O24" s="15"/>
      <c r="P24" s="15"/>
      <c r="Q24" s="26"/>
      <c r="R24" s="35"/>
      <c r="S24" s="7"/>
    </row>
    <row r="25" spans="1:19">
      <c r="A25" s="13" t="s">
        <v>33</v>
      </c>
      <c r="B25" s="16">
        <f>SUM(B17:B24)</f>
        <v>0</v>
      </c>
      <c r="C25" s="16">
        <f t="shared" ref="C25:R25" si="1">SUM(C17:C24)</f>
        <v>0</v>
      </c>
      <c r="D25" s="16">
        <f t="shared" si="1"/>
        <v>0</v>
      </c>
      <c r="E25" s="16">
        <f t="shared" si="1"/>
        <v>0</v>
      </c>
      <c r="F25" s="16">
        <f t="shared" si="1"/>
        <v>0</v>
      </c>
      <c r="G25" s="16">
        <f t="shared" si="1"/>
        <v>0</v>
      </c>
      <c r="H25" s="16">
        <f t="shared" si="1"/>
        <v>0</v>
      </c>
      <c r="I25" s="16">
        <f t="shared" si="1"/>
        <v>0</v>
      </c>
      <c r="J25" s="16">
        <f t="shared" si="1"/>
        <v>0</v>
      </c>
      <c r="K25" s="16">
        <f t="shared" si="1"/>
        <v>0</v>
      </c>
      <c r="L25" s="16">
        <f t="shared" si="1"/>
        <v>0</v>
      </c>
      <c r="M25" s="16">
        <f t="shared" si="1"/>
        <v>0</v>
      </c>
      <c r="N25" s="27">
        <f t="shared" si="1"/>
        <v>0</v>
      </c>
      <c r="O25" s="16">
        <f t="shared" si="1"/>
        <v>0</v>
      </c>
      <c r="P25" s="16">
        <f t="shared" si="1"/>
        <v>0</v>
      </c>
      <c r="Q25" s="28">
        <f t="shared" si="1"/>
        <v>0</v>
      </c>
      <c r="R25" s="36">
        <f t="shared" si="1"/>
        <v>0</v>
      </c>
      <c r="S25" s="13" t="s">
        <v>28</v>
      </c>
    </row>
    <row r="26" spans="1:19" s="5" customFormat="1">
      <c r="A26" s="5" t="s">
        <v>34</v>
      </c>
      <c r="B26" s="18">
        <f>B15+B25</f>
        <v>0</v>
      </c>
      <c r="C26" s="18">
        <f t="shared" ref="C26:R26" si="2">C15+C25</f>
        <v>0</v>
      </c>
      <c r="D26" s="18">
        <f t="shared" si="2"/>
        <v>0</v>
      </c>
      <c r="E26" s="18">
        <f t="shared" si="2"/>
        <v>0</v>
      </c>
      <c r="F26" s="18">
        <f t="shared" si="2"/>
        <v>0</v>
      </c>
      <c r="G26" s="18">
        <f t="shared" si="2"/>
        <v>0</v>
      </c>
      <c r="H26" s="18">
        <f t="shared" si="2"/>
        <v>0</v>
      </c>
      <c r="I26" s="18">
        <f t="shared" si="2"/>
        <v>0</v>
      </c>
      <c r="J26" s="18">
        <f t="shared" si="2"/>
        <v>0</v>
      </c>
      <c r="K26" s="18">
        <f t="shared" si="2"/>
        <v>0</v>
      </c>
      <c r="L26" s="18">
        <f t="shared" si="2"/>
        <v>0</v>
      </c>
      <c r="M26" s="18">
        <f t="shared" si="2"/>
        <v>0</v>
      </c>
      <c r="N26" s="31">
        <f t="shared" si="2"/>
        <v>0</v>
      </c>
      <c r="O26" s="18">
        <f t="shared" si="2"/>
        <v>0</v>
      </c>
      <c r="P26" s="18">
        <f t="shared" si="2"/>
        <v>0</v>
      </c>
      <c r="Q26" s="32">
        <f t="shared" si="2"/>
        <v>0</v>
      </c>
      <c r="R26" s="38">
        <f t="shared" si="2"/>
        <v>0</v>
      </c>
      <c r="S26" s="1" t="s">
        <v>28</v>
      </c>
    </row>
    <row r="27" spans="1:19" ht="31.5" thickBot="1">
      <c r="A27" s="19" t="s">
        <v>35</v>
      </c>
      <c r="B27" s="16">
        <f>B26</f>
        <v>0</v>
      </c>
      <c r="C27" s="16">
        <f>C26+Table63[[#This Row],[Year 1 Month 1]]</f>
        <v>0</v>
      </c>
      <c r="D27" s="16">
        <f>D26+Table63[[#This Row],[Year 1    Month 2]]</f>
        <v>0</v>
      </c>
      <c r="E27" s="16">
        <f>E26+Table63[[#This Row],[Year 1    Month 3]]</f>
        <v>0</v>
      </c>
      <c r="F27" s="16">
        <f>F26+Table63[[#This Row],[Year 1 Month 4]]</f>
        <v>0</v>
      </c>
      <c r="G27" s="16">
        <f>G26+Table63[[#This Row],[Year 1 Month 5 ]]</f>
        <v>0</v>
      </c>
      <c r="H27" s="16">
        <f>H26+Table63[[#This Row],[Year 1 Month 6]]</f>
        <v>0</v>
      </c>
      <c r="I27" s="16">
        <f>I26+Table63[[#This Row],[Year 1 Month 7]]</f>
        <v>0</v>
      </c>
      <c r="J27" s="16">
        <f>J26+Table63[[#This Row],[Year 1  Month 8]]</f>
        <v>0</v>
      </c>
      <c r="K27" s="16">
        <f>K26+Table63[[#This Row],[Year 1 Month 9]]</f>
        <v>0</v>
      </c>
      <c r="L27" s="16">
        <f>L26+Table63[[#This Row],[Year 1 Month 10]]</f>
        <v>0</v>
      </c>
      <c r="M27" s="16">
        <f>M26+Table63[[#This Row],[Year 1 Month 11]]</f>
        <v>0</v>
      </c>
      <c r="N27" s="16">
        <f>N26+Table63[[#This Row],[Year 1 Month 12]]</f>
        <v>0</v>
      </c>
      <c r="O27" s="16">
        <f>O26+Table63[[#This Row],[Qtr. 1]]</f>
        <v>0</v>
      </c>
      <c r="P27" s="16">
        <f>P26+Table63[[#This Row],[Qtr. 2]]</f>
        <v>0</v>
      </c>
      <c r="Q27" s="16">
        <f>Q26+Table63[[#This Row],[Qtr. 3]]</f>
        <v>0</v>
      </c>
      <c r="R27" s="16">
        <f>R26+Table63[[#This Row],[Qtr. 4]]</f>
        <v>0</v>
      </c>
      <c r="S27" s="13" t="s">
        <v>28</v>
      </c>
    </row>
    <row r="28" spans="1:19" ht="30.95" customHeight="1">
      <c r="A28" s="53" t="s">
        <v>36</v>
      </c>
    </row>
    <row r="29" spans="1:19" ht="15.95" thickBot="1">
      <c r="A29" s="56"/>
    </row>
    <row r="31" spans="1:19" ht="134.44999999999999" customHeight="1"/>
  </sheetData>
  <sheetProtection algorithmName="SHA-512" hashValue="aDGzaNXD2LCe8UHxQzuGyR3p0DO6eaMDQC6N8Dn/WZ7h9TEX3RqinG+m8UilqGDvK/eSim7sKCt9uyXhK1LFNQ==" saltValue="zRdV7DMJGUOGBZkCuZAjsg==" spinCount="100000" sheet="1" formatCells="0" formatColumns="0" formatRows="0" insertRows="0"/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C7D97-9D6C-4EEC-B6AE-297CEAEE469D}">
  <dimension ref="A1:S32"/>
  <sheetViews>
    <sheetView showGridLines="0" topLeftCell="A4" zoomScale="85" zoomScaleNormal="85" workbookViewId="0">
      <selection activeCell="A2" sqref="A2"/>
    </sheetView>
  </sheetViews>
  <sheetFormatPr defaultColWidth="8.7109375" defaultRowHeight="15.6"/>
  <cols>
    <col min="1" max="1" width="67.42578125" style="1" customWidth="1"/>
    <col min="2" max="2" width="67.7109375" style="1" customWidth="1"/>
    <col min="3" max="18" width="12.7109375" style="1" customWidth="1"/>
    <col min="19" max="19" width="37.140625" style="1" customWidth="1"/>
    <col min="20" max="16384" width="8.7109375" style="1"/>
  </cols>
  <sheetData>
    <row r="1" spans="1:19" ht="30" customHeight="1" thickBot="1">
      <c r="A1" s="9" t="s">
        <v>37</v>
      </c>
    </row>
    <row r="2" spans="1:19" ht="30" customHeight="1">
      <c r="A2" s="49" t="s">
        <v>4</v>
      </c>
      <c r="B2" s="55"/>
    </row>
    <row r="3" spans="1:19" ht="30" customHeight="1">
      <c r="A3" s="50" t="s">
        <v>5</v>
      </c>
      <c r="B3" s="54"/>
    </row>
    <row r="4" spans="1:19" ht="230.1" customHeight="1" thickBot="1">
      <c r="A4" s="51" t="s">
        <v>38</v>
      </c>
      <c r="B4" s="52" t="s">
        <v>39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9" ht="17.100000000000001" customHeight="1" thickBot="1">
      <c r="B5" s="45" t="s">
        <v>40</v>
      </c>
      <c r="C5" s="46" t="s">
        <v>40</v>
      </c>
      <c r="D5" s="46" t="s">
        <v>40</v>
      </c>
      <c r="E5" s="46" t="s">
        <v>40</v>
      </c>
      <c r="F5" s="46" t="s">
        <v>40</v>
      </c>
      <c r="G5" s="46" t="s">
        <v>40</v>
      </c>
      <c r="H5" s="46" t="s">
        <v>40</v>
      </c>
      <c r="I5" s="46" t="s">
        <v>40</v>
      </c>
      <c r="J5" s="46" t="s">
        <v>40</v>
      </c>
      <c r="K5" s="46" t="s">
        <v>40</v>
      </c>
      <c r="L5" s="46" t="s">
        <v>40</v>
      </c>
      <c r="M5" s="48" t="s">
        <v>40</v>
      </c>
      <c r="N5" s="45" t="s">
        <v>41</v>
      </c>
      <c r="O5" s="46" t="s">
        <v>41</v>
      </c>
      <c r="P5" s="46" t="s">
        <v>41</v>
      </c>
      <c r="Q5" s="47" t="s">
        <v>41</v>
      </c>
      <c r="R5" s="39" t="s">
        <v>42</v>
      </c>
      <c r="S5" s="20"/>
    </row>
    <row r="6" spans="1:19" s="3" customFormat="1">
      <c r="A6" s="2" t="s">
        <v>8</v>
      </c>
      <c r="B6" s="2" t="s">
        <v>43</v>
      </c>
      <c r="C6" s="2" t="s">
        <v>44</v>
      </c>
      <c r="D6" s="2" t="s">
        <v>45</v>
      </c>
      <c r="E6" s="2" t="s">
        <v>46</v>
      </c>
      <c r="F6" s="2" t="s">
        <v>47</v>
      </c>
      <c r="G6" s="2" t="s">
        <v>48</v>
      </c>
      <c r="H6" s="2" t="s">
        <v>49</v>
      </c>
      <c r="I6" s="2" t="s">
        <v>50</v>
      </c>
      <c r="J6" s="2" t="s">
        <v>51</v>
      </c>
      <c r="K6" s="2" t="s">
        <v>52</v>
      </c>
      <c r="L6" s="2" t="s">
        <v>53</v>
      </c>
      <c r="M6" s="2" t="s">
        <v>54</v>
      </c>
      <c r="N6" s="21" t="s">
        <v>55</v>
      </c>
      <c r="O6" s="2" t="s">
        <v>56</v>
      </c>
      <c r="P6" s="2" t="s">
        <v>57</v>
      </c>
      <c r="Q6" s="22" t="s">
        <v>58</v>
      </c>
      <c r="R6" s="33" t="s">
        <v>25</v>
      </c>
      <c r="S6" s="2" t="s">
        <v>26</v>
      </c>
    </row>
    <row r="7" spans="1:19" s="4" customFormat="1">
      <c r="A7" s="10" t="s">
        <v>27</v>
      </c>
      <c r="B7" s="11" t="s">
        <v>28</v>
      </c>
      <c r="C7" s="11" t="s">
        <v>28</v>
      </c>
      <c r="D7" s="11" t="s">
        <v>28</v>
      </c>
      <c r="E7" s="11" t="s">
        <v>28</v>
      </c>
      <c r="F7" s="11" t="s">
        <v>28</v>
      </c>
      <c r="G7" s="11" t="s">
        <v>28</v>
      </c>
      <c r="H7" s="11" t="s">
        <v>28</v>
      </c>
      <c r="I7" s="11" t="s">
        <v>28</v>
      </c>
      <c r="J7" s="11" t="s">
        <v>28</v>
      </c>
      <c r="K7" s="11" t="s">
        <v>28</v>
      </c>
      <c r="L7" s="11" t="s">
        <v>28</v>
      </c>
      <c r="M7" s="11" t="s">
        <v>28</v>
      </c>
      <c r="N7" s="23"/>
      <c r="O7" s="11"/>
      <c r="P7" s="11" t="s">
        <v>28</v>
      </c>
      <c r="Q7" s="24"/>
      <c r="R7" s="34" t="s">
        <v>28</v>
      </c>
      <c r="S7" s="11" t="s">
        <v>28</v>
      </c>
    </row>
    <row r="8" spans="1:19">
      <c r="A8" s="6" t="s">
        <v>59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25"/>
      <c r="O8" s="15"/>
      <c r="P8" s="15"/>
      <c r="Q8" s="26"/>
      <c r="R8" s="35"/>
      <c r="S8" s="7"/>
    </row>
    <row r="9" spans="1:19">
      <c r="A9" s="6" t="s">
        <v>60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5"/>
      <c r="O9" s="15"/>
      <c r="P9" s="15"/>
      <c r="Q9" s="26"/>
      <c r="R9" s="35"/>
      <c r="S9" s="7"/>
    </row>
    <row r="10" spans="1:19">
      <c r="A10" s="12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5"/>
      <c r="O10" s="15"/>
      <c r="P10" s="15"/>
      <c r="Q10" s="26"/>
      <c r="R10" s="35"/>
      <c r="S10" s="7"/>
    </row>
    <row r="11" spans="1:19">
      <c r="A11" s="1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25"/>
      <c r="O11" s="15"/>
      <c r="P11" s="15"/>
      <c r="Q11" s="26"/>
      <c r="R11" s="35"/>
      <c r="S11" s="7"/>
    </row>
    <row r="12" spans="1:19">
      <c r="A12" s="12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25"/>
      <c r="O12" s="15"/>
      <c r="P12" s="15"/>
      <c r="Q12" s="26"/>
      <c r="R12" s="35"/>
      <c r="S12" s="7"/>
    </row>
    <row r="13" spans="1:19">
      <c r="A13" s="12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25"/>
      <c r="O13" s="15"/>
      <c r="P13" s="15"/>
      <c r="Q13" s="26"/>
      <c r="R13" s="35"/>
      <c r="S13" s="7"/>
    </row>
    <row r="14" spans="1:19">
      <c r="A14" s="12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25"/>
      <c r="O14" s="15"/>
      <c r="P14" s="15"/>
      <c r="Q14" s="26"/>
      <c r="R14" s="35"/>
      <c r="S14" s="7"/>
    </row>
    <row r="15" spans="1:19">
      <c r="A15" s="12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25"/>
      <c r="O15" s="15"/>
      <c r="P15" s="15"/>
      <c r="Q15" s="26"/>
      <c r="R15" s="35"/>
      <c r="S15" s="7"/>
    </row>
    <row r="16" spans="1:19" s="14" customFormat="1">
      <c r="A16" s="13" t="s">
        <v>30</v>
      </c>
      <c r="B16" s="16">
        <f t="shared" ref="B16:R16" si="0">SUM(B8:B15)</f>
        <v>0</v>
      </c>
      <c r="C16" s="16">
        <f t="shared" si="0"/>
        <v>0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  <c r="I16" s="16">
        <f t="shared" si="0"/>
        <v>0</v>
      </c>
      <c r="J16" s="16">
        <f t="shared" si="0"/>
        <v>0</v>
      </c>
      <c r="K16" s="16">
        <f t="shared" si="0"/>
        <v>0</v>
      </c>
      <c r="L16" s="16">
        <f t="shared" si="0"/>
        <v>0</v>
      </c>
      <c r="M16" s="16">
        <f t="shared" si="0"/>
        <v>0</v>
      </c>
      <c r="N16" s="27">
        <f t="shared" si="0"/>
        <v>0</v>
      </c>
      <c r="O16" s="16">
        <f t="shared" si="0"/>
        <v>0</v>
      </c>
      <c r="P16" s="16">
        <f t="shared" si="0"/>
        <v>0</v>
      </c>
      <c r="Q16" s="28">
        <f t="shared" si="0"/>
        <v>0</v>
      </c>
      <c r="R16" s="36">
        <f t="shared" si="0"/>
        <v>0</v>
      </c>
      <c r="S16" s="13" t="s">
        <v>28</v>
      </c>
    </row>
    <row r="17" spans="1:19">
      <c r="A17" s="10" t="s">
        <v>31</v>
      </c>
      <c r="B17" s="17" t="s">
        <v>28</v>
      </c>
      <c r="C17" s="17" t="s">
        <v>28</v>
      </c>
      <c r="D17" s="17" t="s">
        <v>28</v>
      </c>
      <c r="E17" s="17" t="s">
        <v>28</v>
      </c>
      <c r="F17" s="17" t="s">
        <v>28</v>
      </c>
      <c r="G17" s="17" t="s">
        <v>28</v>
      </c>
      <c r="H17" s="17" t="s">
        <v>28</v>
      </c>
      <c r="I17" s="17" t="s">
        <v>28</v>
      </c>
      <c r="J17" s="17" t="s">
        <v>28</v>
      </c>
      <c r="K17" s="17" t="s">
        <v>28</v>
      </c>
      <c r="L17" s="17" t="s">
        <v>28</v>
      </c>
      <c r="M17" s="17" t="s">
        <v>28</v>
      </c>
      <c r="N17" s="29"/>
      <c r="O17" s="17"/>
      <c r="P17" s="17" t="s">
        <v>28</v>
      </c>
      <c r="Q17" s="30"/>
      <c r="R17" s="37" t="s">
        <v>28</v>
      </c>
      <c r="S17" s="11" t="s">
        <v>28</v>
      </c>
    </row>
    <row r="18" spans="1:19">
      <c r="A18" s="8" t="s">
        <v>61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5"/>
      <c r="O18" s="15"/>
      <c r="P18" s="15"/>
      <c r="Q18" s="26"/>
      <c r="R18" s="35"/>
      <c r="S18" s="7"/>
    </row>
    <row r="19" spans="1:19">
      <c r="A19" s="6" t="s">
        <v>62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25"/>
      <c r="O19" s="15"/>
      <c r="P19" s="15"/>
      <c r="Q19" s="26"/>
      <c r="R19" s="35"/>
      <c r="S19" s="7"/>
    </row>
    <row r="20" spans="1:19">
      <c r="A20" s="12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5"/>
      <c r="O20" s="15"/>
      <c r="P20" s="15"/>
      <c r="Q20" s="26"/>
      <c r="R20" s="35"/>
      <c r="S20" s="7"/>
    </row>
    <row r="21" spans="1:19">
      <c r="A21" s="1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5"/>
      <c r="O21" s="15"/>
      <c r="P21" s="15"/>
      <c r="Q21" s="26"/>
      <c r="R21" s="35"/>
      <c r="S21" s="7"/>
    </row>
    <row r="22" spans="1:19">
      <c r="A22" s="1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25"/>
      <c r="O22" s="15"/>
      <c r="P22" s="15"/>
      <c r="Q22" s="26"/>
      <c r="R22" s="35"/>
      <c r="S22" s="7"/>
    </row>
    <row r="23" spans="1:19">
      <c r="A23" s="1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25"/>
      <c r="O23" s="15"/>
      <c r="P23" s="15"/>
      <c r="Q23" s="26"/>
      <c r="R23" s="35"/>
      <c r="S23" s="7"/>
    </row>
    <row r="24" spans="1:19">
      <c r="A24" s="12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25"/>
      <c r="O24" s="15"/>
      <c r="P24" s="15"/>
      <c r="Q24" s="26"/>
      <c r="R24" s="35"/>
      <c r="S24" s="7"/>
    </row>
    <row r="25" spans="1:19">
      <c r="A25" s="12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25"/>
      <c r="O25" s="15"/>
      <c r="P25" s="15"/>
      <c r="Q25" s="26"/>
      <c r="R25" s="35"/>
      <c r="S25" s="7"/>
    </row>
    <row r="26" spans="1:19" s="5" customFormat="1">
      <c r="A26" s="13" t="s">
        <v>33</v>
      </c>
      <c r="B26" s="16">
        <f>SUM(B18:B25)</f>
        <v>0</v>
      </c>
      <c r="C26" s="16">
        <f t="shared" ref="C26:R26" si="1">SUM(C18:C25)</f>
        <v>0</v>
      </c>
      <c r="D26" s="16">
        <f t="shared" si="1"/>
        <v>0</v>
      </c>
      <c r="E26" s="16">
        <f t="shared" si="1"/>
        <v>0</v>
      </c>
      <c r="F26" s="16">
        <f t="shared" si="1"/>
        <v>0</v>
      </c>
      <c r="G26" s="16">
        <f t="shared" si="1"/>
        <v>0</v>
      </c>
      <c r="H26" s="16">
        <f t="shared" si="1"/>
        <v>0</v>
      </c>
      <c r="I26" s="16">
        <f t="shared" si="1"/>
        <v>0</v>
      </c>
      <c r="J26" s="16">
        <f t="shared" si="1"/>
        <v>0</v>
      </c>
      <c r="K26" s="16">
        <f t="shared" si="1"/>
        <v>0</v>
      </c>
      <c r="L26" s="16">
        <f t="shared" si="1"/>
        <v>0</v>
      </c>
      <c r="M26" s="16">
        <f t="shared" si="1"/>
        <v>0</v>
      </c>
      <c r="N26" s="27">
        <f t="shared" si="1"/>
        <v>0</v>
      </c>
      <c r="O26" s="16">
        <f t="shared" si="1"/>
        <v>0</v>
      </c>
      <c r="P26" s="16">
        <f t="shared" si="1"/>
        <v>0</v>
      </c>
      <c r="Q26" s="28">
        <f t="shared" si="1"/>
        <v>0</v>
      </c>
      <c r="R26" s="36">
        <f t="shared" si="1"/>
        <v>0</v>
      </c>
      <c r="S26" s="13" t="s">
        <v>28</v>
      </c>
    </row>
    <row r="27" spans="1:19">
      <c r="A27" s="5" t="s">
        <v>34</v>
      </c>
      <c r="B27" s="18">
        <f>B16+B26</f>
        <v>0</v>
      </c>
      <c r="C27" s="18">
        <f t="shared" ref="C27:R27" si="2">C16+C26</f>
        <v>0</v>
      </c>
      <c r="D27" s="18">
        <f t="shared" si="2"/>
        <v>0</v>
      </c>
      <c r="E27" s="18">
        <f t="shared" si="2"/>
        <v>0</v>
      </c>
      <c r="F27" s="18">
        <f t="shared" si="2"/>
        <v>0</v>
      </c>
      <c r="G27" s="18">
        <f t="shared" si="2"/>
        <v>0</v>
      </c>
      <c r="H27" s="18">
        <f t="shared" si="2"/>
        <v>0</v>
      </c>
      <c r="I27" s="18">
        <f t="shared" si="2"/>
        <v>0</v>
      </c>
      <c r="J27" s="18">
        <f t="shared" si="2"/>
        <v>0</v>
      </c>
      <c r="K27" s="18">
        <f t="shared" si="2"/>
        <v>0</v>
      </c>
      <c r="L27" s="18">
        <f t="shared" si="2"/>
        <v>0</v>
      </c>
      <c r="M27" s="18">
        <f t="shared" si="2"/>
        <v>0</v>
      </c>
      <c r="N27" s="31">
        <f t="shared" si="2"/>
        <v>0</v>
      </c>
      <c r="O27" s="18">
        <f t="shared" si="2"/>
        <v>0</v>
      </c>
      <c r="P27" s="18">
        <f t="shared" si="2"/>
        <v>0</v>
      </c>
      <c r="Q27" s="32">
        <f t="shared" si="2"/>
        <v>0</v>
      </c>
      <c r="R27" s="38">
        <f t="shared" si="2"/>
        <v>0</v>
      </c>
      <c r="S27" s="1" t="s">
        <v>28</v>
      </c>
    </row>
    <row r="28" spans="1:19" ht="31.5" thickBot="1">
      <c r="A28" s="19" t="s">
        <v>35</v>
      </c>
      <c r="B28" s="16">
        <f>B27</f>
        <v>0</v>
      </c>
      <c r="C28" s="16">
        <f>C27+Table6[[#This Row],[Month 1]]</f>
        <v>0</v>
      </c>
      <c r="D28" s="16">
        <f>D27+Table6[[#This Row],[Month 2]]</f>
        <v>0</v>
      </c>
      <c r="E28" s="16">
        <f>E27+Table6[[#This Row],[Month 3]]</f>
        <v>0</v>
      </c>
      <c r="F28" s="16">
        <f>F27+Table6[[#This Row],[Month 4]]</f>
        <v>0</v>
      </c>
      <c r="G28" s="16">
        <f>G27+Table6[[#This Row],[Month 5 ]]</f>
        <v>0</v>
      </c>
      <c r="H28" s="16">
        <f>H27+Table6[[#This Row],[Month 6]]</f>
        <v>0</v>
      </c>
      <c r="I28" s="16">
        <f>I27+Table6[[#This Row],[Month 7]]</f>
        <v>0</v>
      </c>
      <c r="J28" s="16">
        <f>J27+Table6[[#This Row],[ Month 8]]</f>
        <v>0</v>
      </c>
      <c r="K28" s="16">
        <f>K27+Table6[[#This Row],[Month 9]]</f>
        <v>0</v>
      </c>
      <c r="L28" s="16">
        <f>L27+Table6[[#This Row],[Month 10]]</f>
        <v>0</v>
      </c>
      <c r="M28" s="16">
        <f>M27+Table6[[#This Row],[Month 11]]</f>
        <v>0</v>
      </c>
      <c r="N28" s="16">
        <f>N27+Table6[[#This Row],[Month 12]]</f>
        <v>0</v>
      </c>
      <c r="O28" s="16">
        <f>O27+Table6[[#This Row],[Qtr 1]]</f>
        <v>0</v>
      </c>
      <c r="P28" s="16">
        <f>P27+Table6[[#This Row],[Qtr 2]]</f>
        <v>0</v>
      </c>
      <c r="Q28" s="16">
        <f>Q27+Table6[[#This Row],[Qtr 3]]</f>
        <v>0</v>
      </c>
      <c r="R28" s="16">
        <f>R27+Table6[[#This Row],[Qtr 4]]</f>
        <v>0</v>
      </c>
      <c r="S28" s="13" t="s">
        <v>28</v>
      </c>
    </row>
    <row r="29" spans="1:19">
      <c r="A29" s="53" t="s">
        <v>36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19" ht="131.1" customHeight="1" thickBot="1">
      <c r="A30" s="56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19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</row>
    <row r="32" spans="1:19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</sheetData>
  <sheetProtection algorithmName="SHA-512" hashValue="ybPAvBGAmrxpTrfnunb6K7NXsINfG6X1o5yjCUsTRWIxP0x1qY7TcghxC8U77WXD4NziuzpknuXKsoRiQleWOA==" saltValue="VKP9Ax7oshb8f5fItGl/iw==" spinCount="100000" sheet="1" formatColumns="0" formatRows="0" insertRows="0"/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4B6D5E4519264D9ACCD102080E79C6" ma:contentTypeVersion="16" ma:contentTypeDescription="Create a new document." ma:contentTypeScope="" ma:versionID="67d3a83f78622d235f532490d7e2e3a4">
  <xsd:schema xmlns:xsd="http://www.w3.org/2001/XMLSchema" xmlns:xs="http://www.w3.org/2001/XMLSchema" xmlns:p="http://schemas.microsoft.com/office/2006/metadata/properties" xmlns:ns2="5ea65bd7-bb6e-4891-ba1e-ad448a47d536" xmlns:ns3="7b7afacb-e496-48ce-a794-cc8ecc50fb12" targetNamespace="http://schemas.microsoft.com/office/2006/metadata/properties" ma:root="true" ma:fieldsID="7d125130eab303f9c04d1ebfe059dcb2" ns2:_="" ns3:_="">
    <xsd:import namespace="5ea65bd7-bb6e-4891-ba1e-ad448a47d536"/>
    <xsd:import namespace="7b7afacb-e496-48ce-a794-cc8ecc50fb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65bd7-bb6e-4891-ba1e-ad448a47d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1606f1c-e8f3-4eea-8781-18564de992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afacb-e496-48ce-a794-cc8ecc50fb1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d48e1fd-850b-4315-aa81-137a8d0c1bd4}" ma:internalName="TaxCatchAll" ma:showField="CatchAllData" ma:web="7b7afacb-e496-48ce-a794-cc8ecc50fb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a65bd7-bb6e-4891-ba1e-ad448a47d536">
      <Terms xmlns="http://schemas.microsoft.com/office/infopath/2007/PartnerControls"/>
    </lcf76f155ced4ddcb4097134ff3c332f>
    <TaxCatchAll xmlns="7b7afacb-e496-48ce-a794-cc8ecc50fb12" xsi:nil="true"/>
    <SharedWithUsers xmlns="7b7afacb-e496-48ce-a794-cc8ecc50fb12">
      <UserInfo>
        <DisplayName>Candace Grigsby</DisplayName>
        <AccountId>358</AccountId>
        <AccountType/>
      </UserInfo>
      <UserInfo>
        <DisplayName>Patrick Kennedy</DisplayName>
        <AccountId>365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A9D2F47-F689-4CB3-BCD8-0F04AA771066}"/>
</file>

<file path=customXml/itemProps2.xml><?xml version="1.0" encoding="utf-8"?>
<ds:datastoreItem xmlns:ds="http://schemas.openxmlformats.org/officeDocument/2006/customXml" ds:itemID="{9FF510F4-95D8-4B7E-9C05-CC5AC74CE583}"/>
</file>

<file path=customXml/itemProps3.xml><?xml version="1.0" encoding="utf-8"?>
<ds:datastoreItem xmlns:ds="http://schemas.openxmlformats.org/officeDocument/2006/customXml" ds:itemID="{C6E8AA31-70B4-4940-B624-143DD94FD9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Your Fund Surrey Cash Flow Template</dc:title>
  <dc:subject/>
  <dc:creator/>
  <cp:keywords/>
  <dc:description/>
  <cp:lastModifiedBy/>
  <cp:revision>1</cp:revision>
  <dcterms:created xsi:type="dcterms:W3CDTF">2023-01-13T11:17:01Z</dcterms:created>
  <dcterms:modified xsi:type="dcterms:W3CDTF">2023-02-09T15:08:06Z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0x0101007B4B6D5E4519264D9ACCD102080E79C6</vt:lpwstr>
  </property>
</Properties>
</file>