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rreycc.local\home\J\JaniceP\Data\My Documents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9" i="1"/>
  <c r="D6" i="1"/>
  <c r="D5" i="1"/>
  <c r="D18" i="1" l="1"/>
  <c r="D4" i="1"/>
  <c r="D22" i="1" l="1"/>
  <c r="D8" i="1" l="1"/>
</calcChain>
</file>

<file path=xl/sharedStrings.xml><?xml version="1.0" encoding="utf-8"?>
<sst xmlns="http://schemas.openxmlformats.org/spreadsheetml/2006/main" count="22" uniqueCount="16">
  <si>
    <t>Y</t>
  </si>
  <si>
    <t>N</t>
  </si>
  <si>
    <t>A</t>
  </si>
  <si>
    <t>C</t>
  </si>
  <si>
    <t>Gross Pay (Enter the Annual Salary in the Box)</t>
  </si>
  <si>
    <t>Total Annual Cost</t>
  </si>
  <si>
    <t>M</t>
  </si>
  <si>
    <t>N.I. Contributions (A/C/M) Select the relevant category from the drop down list*</t>
  </si>
  <si>
    <t>Annual Employers On Cost Calculator</t>
  </si>
  <si>
    <t>Monthly Employers On Cost Calculator</t>
  </si>
  <si>
    <t>Total Monthly Cost</t>
  </si>
  <si>
    <t>Gross Pay (Enter the Monthly Salary in the Box)</t>
  </si>
  <si>
    <t>Local Gov. Pension (Please specify rate in next box)</t>
  </si>
  <si>
    <t>*Ni Cat M to be used for under 21yr olds. If Ni Cat is M then Employer will not pay contributions on earnings until earnings exceed £50,000/annum</t>
  </si>
  <si>
    <t>*Ni Cat M to be used for under 21yr olds. If Ni Cat is M then Employer will not pay contributions on earnings until earnings exceed £4,167/month</t>
  </si>
  <si>
    <t>Teachers Pension (23.68%) Select Y or N from the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</si>
</sst>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Protection="1"/>
    <xf numFmtId="44" fontId="0" fillId="0" borderId="0" xfId="0" applyNumberFormat="1" applyProtection="1"/>
    <xf numFmtId="0" fontId="0" fillId="0" borderId="0" xfId="0" applyFill="1" applyProtection="1"/>
    <xf numFmtId="0" fontId="1" fillId="0" borderId="0" xfId="0" applyFont="1" applyFill="1" applyProtection="1"/>
    <xf numFmtId="44" fontId="0" fillId="0" borderId="0" xfId="0" applyNumberFormat="1" applyFill="1" applyProtection="1"/>
    <xf numFmtId="44" fontId="4" fillId="0" borderId="3" xfId="0" applyNumberFormat="1" applyFont="1" applyFill="1" applyBorder="1" applyProtection="1">
      <protection locked="0"/>
    </xf>
    <xf numFmtId="10" fontId="4" fillId="0" borderId="3" xfId="0" applyNumberFormat="1" applyFont="1" applyFill="1" applyBorder="1" applyProtection="1">
      <protection locked="0"/>
    </xf>
    <xf numFmtId="0" fontId="4" fillId="0" borderId="0" xfId="0" applyFont="1" applyFill="1" applyProtection="1"/>
    <xf numFmtId="44" fontId="4" fillId="0" borderId="0" xfId="0" applyNumberFormat="1" applyFont="1" applyFill="1" applyProtection="1"/>
    <xf numFmtId="0" fontId="4" fillId="2" borderId="4" xfId="0" applyFont="1" applyFill="1" applyBorder="1" applyProtection="1"/>
    <xf numFmtId="0" fontId="4" fillId="3" borderId="4" xfId="0" applyFont="1" applyFill="1" applyBorder="1" applyProtection="1"/>
    <xf numFmtId="44" fontId="4" fillId="2" borderId="2" xfId="0" applyNumberFormat="1" applyFont="1" applyFill="1" applyBorder="1" applyProtection="1"/>
    <xf numFmtId="44" fontId="5" fillId="5" borderId="1" xfId="0" applyNumberFormat="1" applyFont="1" applyFill="1" applyBorder="1" applyProtection="1"/>
    <xf numFmtId="0" fontId="1" fillId="0" borderId="0" xfId="0" applyFont="1" applyProtection="1"/>
    <xf numFmtId="44" fontId="0" fillId="0" borderId="0" xfId="0" quotePrefix="1" applyNumberFormat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44" fontId="6" fillId="3" borderId="1" xfId="0" quotePrefix="1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3" xfId="0" applyNumberFormat="1" applyFont="1" applyFill="1" applyBorder="1" applyProtection="1">
      <protection locked="0"/>
    </xf>
    <xf numFmtId="0" fontId="4" fillId="0" borderId="6" xfId="0" applyNumberFormat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tabSelected="1" workbookViewId="0"/>
  </sheetViews>
  <sheetFormatPr defaultColWidth="8.85546875" defaultRowHeight="15" x14ac:dyDescent="0.25"/>
  <cols>
    <col min="1" max="1" width="6.140625" style="1" customWidth="1"/>
    <col min="2" max="2" width="98.85546875" style="1" customWidth="1"/>
    <col min="3" max="3" width="9.28515625" style="1" customWidth="1"/>
    <col min="4" max="4" width="17.140625" style="2" customWidth="1"/>
    <col min="5" max="5" width="8.85546875" style="1"/>
    <col min="6" max="8" width="8.85546875" style="3"/>
    <col min="9" max="16384" width="8.85546875" style="1"/>
  </cols>
  <sheetData>
    <row r="1" spans="1:7" ht="23.25" x14ac:dyDescent="0.35">
      <c r="A1" s="6"/>
      <c r="B1" s="26" t="s">
        <v>8</v>
      </c>
      <c r="C1" s="26"/>
      <c r="D1" s="26"/>
      <c r="E1" s="6"/>
    </row>
    <row r="2" spans="1:7" ht="15.75" thickBot="1" x14ac:dyDescent="0.3">
      <c r="A2" s="6"/>
      <c r="B2" s="7"/>
      <c r="C2" s="6"/>
      <c r="D2" s="8"/>
      <c r="E2" s="6"/>
    </row>
    <row r="3" spans="1:7" ht="28.5" customHeight="1" thickBot="1" x14ac:dyDescent="0.35">
      <c r="A3" s="6"/>
      <c r="B3" s="27" t="s">
        <v>4</v>
      </c>
      <c r="C3" s="28"/>
      <c r="D3" s="9"/>
      <c r="E3" s="6"/>
      <c r="F3" s="4" t="s">
        <v>2</v>
      </c>
      <c r="G3" s="4" t="s">
        <v>0</v>
      </c>
    </row>
    <row r="4" spans="1:7" ht="28.5" customHeight="1" thickBot="1" x14ac:dyDescent="0.35">
      <c r="A4" s="6"/>
      <c r="B4" s="13" t="s">
        <v>12</v>
      </c>
      <c r="C4" s="21"/>
      <c r="D4" s="15">
        <f>IF(C4="",0,ROUND(D3*C4%,2))</f>
        <v>0</v>
      </c>
      <c r="E4" s="6"/>
      <c r="F4" s="22" t="s">
        <v>3</v>
      </c>
      <c r="G4" s="4" t="s">
        <v>1</v>
      </c>
    </row>
    <row r="5" spans="1:7" ht="28.5" customHeight="1" thickBot="1" x14ac:dyDescent="0.35">
      <c r="A5" s="6"/>
      <c r="B5" s="13" t="s">
        <v>15</v>
      </c>
      <c r="C5" s="23"/>
      <c r="D5" s="15">
        <f>IF(C5="y",ROUND(D3*23.68%,2),0)</f>
        <v>0</v>
      </c>
      <c r="E5" s="6"/>
      <c r="F5" s="4" t="s">
        <v>6</v>
      </c>
      <c r="G5" s="4"/>
    </row>
    <row r="6" spans="1:7" ht="28.5" customHeight="1" thickBot="1" x14ac:dyDescent="0.35">
      <c r="A6" s="6"/>
      <c r="B6" s="14" t="s">
        <v>7</v>
      </c>
      <c r="C6" s="24"/>
      <c r="D6" s="20">
        <f>IF(C6="",0,IF(C6="M",IF(D3&lt;50000,0,(D3-50000)*13.8%),IF(D3&lt;8788,0,ROUND((D3-8788)*13.8%,2))))</f>
        <v>0</v>
      </c>
      <c r="E6" s="6"/>
      <c r="F6" s="4"/>
      <c r="G6" s="4"/>
    </row>
    <row r="7" spans="1:7" ht="28.5" customHeight="1" x14ac:dyDescent="0.3">
      <c r="A7" s="6"/>
      <c r="B7" s="11"/>
      <c r="C7" s="11"/>
      <c r="D7" s="12"/>
      <c r="E7" s="6"/>
    </row>
    <row r="8" spans="1:7" ht="28.5" customHeight="1" x14ac:dyDescent="0.3">
      <c r="A8" s="6"/>
      <c r="B8" s="25" t="s">
        <v>5</v>
      </c>
      <c r="C8" s="25"/>
      <c r="D8" s="16">
        <f>SUM(D3:D7)</f>
        <v>0</v>
      </c>
      <c r="E8" s="6"/>
    </row>
    <row r="9" spans="1:7" x14ac:dyDescent="0.25">
      <c r="A9" s="6"/>
      <c r="B9" s="6"/>
      <c r="C9" s="6"/>
      <c r="D9" s="8"/>
      <c r="E9" s="6"/>
    </row>
    <row r="10" spans="1:7" x14ac:dyDescent="0.25">
      <c r="A10" s="6"/>
      <c r="B10" s="6"/>
      <c r="C10" s="6"/>
      <c r="D10" s="8"/>
      <c r="E10" s="6"/>
    </row>
    <row r="11" spans="1:7" x14ac:dyDescent="0.25">
      <c r="A11" s="3"/>
      <c r="B11" s="17" t="s">
        <v>13</v>
      </c>
      <c r="C11" s="3"/>
      <c r="D11" s="5"/>
    </row>
    <row r="12" spans="1:7" x14ac:dyDescent="0.25">
      <c r="D12" s="18"/>
    </row>
    <row r="15" spans="1:7" ht="23.25" x14ac:dyDescent="0.35">
      <c r="B15" s="26" t="s">
        <v>9</v>
      </c>
      <c r="C15" s="26"/>
      <c r="D15" s="26"/>
      <c r="E15" s="6"/>
    </row>
    <row r="16" spans="1:7" ht="15.75" thickBot="1" x14ac:dyDescent="0.3">
      <c r="B16" s="7"/>
      <c r="C16" s="6"/>
      <c r="D16" s="8"/>
      <c r="E16" s="6"/>
    </row>
    <row r="17" spans="2:7" ht="19.5" thickBot="1" x14ac:dyDescent="0.35">
      <c r="B17" s="27" t="s">
        <v>11</v>
      </c>
      <c r="C17" s="28"/>
      <c r="D17" s="9"/>
      <c r="E17" s="6"/>
      <c r="F17" s="4" t="s">
        <v>2</v>
      </c>
      <c r="G17" s="4" t="s">
        <v>0</v>
      </c>
    </row>
    <row r="18" spans="2:7" ht="19.5" thickBot="1" x14ac:dyDescent="0.35">
      <c r="B18" s="13" t="s">
        <v>12</v>
      </c>
      <c r="C18" s="21"/>
      <c r="D18" s="15">
        <f>IF(C18="",0,ROUND(D17*C18%,2))</f>
        <v>0</v>
      </c>
      <c r="E18" s="6"/>
      <c r="F18" s="4" t="s">
        <v>6</v>
      </c>
      <c r="G18" s="4"/>
    </row>
    <row r="19" spans="2:7" ht="19.5" thickBot="1" x14ac:dyDescent="0.35">
      <c r="B19" s="13" t="s">
        <v>15</v>
      </c>
      <c r="C19" s="10"/>
      <c r="D19" s="15">
        <f>IF(C19="y",ROUND(D17*23.68%,2),0)</f>
        <v>0</v>
      </c>
      <c r="E19" s="6"/>
    </row>
    <row r="20" spans="2:7" ht="19.5" thickBot="1" x14ac:dyDescent="0.35">
      <c r="B20" s="14" t="s">
        <v>7</v>
      </c>
      <c r="C20" s="19"/>
      <c r="D20" s="20">
        <f>IF(C20="",0,IF(C20="M",IF(D17&lt;4167,0,(D17-4167)*13.8%),IF(D17&lt;732,0,ROUND((D17-732)*13.8%,2))))</f>
        <v>0</v>
      </c>
      <c r="E20" s="6"/>
    </row>
    <row r="21" spans="2:7" ht="18.75" x14ac:dyDescent="0.3">
      <c r="B21" s="11"/>
      <c r="C21" s="11"/>
      <c r="D21" s="12"/>
      <c r="E21" s="6"/>
    </row>
    <row r="22" spans="2:7" ht="18.75" x14ac:dyDescent="0.3">
      <c r="B22" s="25" t="s">
        <v>10</v>
      </c>
      <c r="C22" s="25"/>
      <c r="D22" s="16">
        <f>SUM(D17:D21)</f>
        <v>0</v>
      </c>
      <c r="E22" s="6"/>
    </row>
    <row r="23" spans="2:7" x14ac:dyDescent="0.25">
      <c r="B23" s="6"/>
      <c r="C23" s="6"/>
      <c r="D23" s="8"/>
      <c r="E23" s="6"/>
    </row>
    <row r="24" spans="2:7" x14ac:dyDescent="0.25">
      <c r="B24" s="6"/>
      <c r="C24" s="6"/>
      <c r="D24" s="8"/>
      <c r="E24" s="6"/>
    </row>
    <row r="25" spans="2:7" x14ac:dyDescent="0.25">
      <c r="B25" s="17" t="s">
        <v>14</v>
      </c>
      <c r="C25" s="3"/>
      <c r="D25" s="5"/>
    </row>
    <row r="26" spans="2:7" x14ac:dyDescent="0.25">
      <c r="D26" s="18"/>
    </row>
  </sheetData>
  <mergeCells count="6">
    <mergeCell ref="B22:C22"/>
    <mergeCell ref="B1:D1"/>
    <mergeCell ref="B8:C8"/>
    <mergeCell ref="B3:C3"/>
    <mergeCell ref="B15:D15"/>
    <mergeCell ref="B17:C17"/>
  </mergeCells>
  <dataValidations count="3">
    <dataValidation type="list" allowBlank="1" showInputMessage="1" showErrorMessage="1" sqref="C20 C6">
      <formula1>$F$3:$F$5</formula1>
    </dataValidation>
    <dataValidation type="list" allowBlank="1" showInputMessage="1" showErrorMessage="1" sqref="C19">
      <formula1>$G$3:$G$3</formula1>
    </dataValidation>
    <dataValidation type="list" allowBlank="1" showInputMessage="1" showErrorMessage="1" sqref="C5">
      <formula1>$G$3:$G$4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Surrey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 cost calculator for schools and externals 2020-12</dc:title>
  <dc:creator>Surrey County Council</dc:creator>
  <cp:lastModifiedBy>Janice Pond COM</cp:lastModifiedBy>
  <dcterms:created xsi:type="dcterms:W3CDTF">2012-06-20T11:43:27Z</dcterms:created>
  <dcterms:modified xsi:type="dcterms:W3CDTF">2020-07-03T12:30:34Z</dcterms:modified>
</cp:coreProperties>
</file>